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200" windowHeight="11580" activeTab="0"/>
  </bookViews>
  <sheets>
    <sheet name="示例" sheetId="1" r:id="rId1"/>
  </sheets>
  <definedNames/>
  <calcPr fullCalcOnLoad="1"/>
</workbook>
</file>

<file path=xl/sharedStrings.xml><?xml version="1.0" encoding="utf-8"?>
<sst xmlns="http://schemas.openxmlformats.org/spreadsheetml/2006/main" count="32" uniqueCount="26">
  <si>
    <t>学号</t>
  </si>
  <si>
    <t>学生姓名</t>
  </si>
  <si>
    <t>课程目标1</t>
  </si>
  <si>
    <t>总评成绩</t>
  </si>
  <si>
    <t>序号</t>
  </si>
  <si>
    <t>平均分</t>
  </si>
  <si>
    <t>毕业要求指标点达成度</t>
  </si>
  <si>
    <t>课程目标达成度</t>
  </si>
  <si>
    <t>课程达成度</t>
  </si>
  <si>
    <t>毕业要求指标点1.3</t>
  </si>
  <si>
    <t>张XX</t>
  </si>
  <si>
    <t>课程目标2</t>
  </si>
  <si>
    <t>课程目标3</t>
  </si>
  <si>
    <t>毕业要求指标点2.2</t>
  </si>
  <si>
    <t>毕业要求指标点3.2</t>
  </si>
  <si>
    <t>王XX</t>
  </si>
  <si>
    <t>武汉商学院课程目标、毕业要求达成度计算表（参考）</t>
  </si>
  <si>
    <t>实验</t>
  </si>
  <si>
    <t>期末考试</t>
  </si>
  <si>
    <t>课后作业</t>
  </si>
  <si>
    <t>……</t>
  </si>
  <si>
    <t>……</t>
  </si>
  <si>
    <t>课堂测试</t>
  </si>
  <si>
    <t>大作业</t>
  </si>
  <si>
    <t>专    业:                                     班    级:                                学期:
课程名称:                                     课程编码:                                 学分:</t>
  </si>
  <si>
    <r>
      <t>说明：
     1.</t>
    </r>
    <r>
      <rPr>
        <sz val="11"/>
        <color indexed="10"/>
        <rFont val="宋体"/>
        <family val="0"/>
      </rPr>
      <t xml:space="preserve">此表仅为参考，可以根据课程的实际情况进行调整；
</t>
    </r>
    <r>
      <rPr>
        <sz val="11"/>
        <color indexed="10"/>
        <rFont val="宋体"/>
        <family val="0"/>
      </rPr>
      <t xml:space="preserve">     2.一门课程面向多个专业开课，一般</t>
    </r>
    <r>
      <rPr>
        <sz val="11"/>
        <color indexed="10"/>
        <rFont val="宋体"/>
        <family val="0"/>
      </rPr>
      <t xml:space="preserve">同一专业多个教学班的数据可整合到同一张表一起分析，不同专业的教学班原则上不汇总在一起分析。但量大面广的课程，应按照课程和课堂（即教学班）分别计算，各教学班的任课教师须提供本教学班的达成度计算结果供课程组进行综合分析；
     </t>
    </r>
    <r>
      <rPr>
        <sz val="11"/>
        <color indexed="10"/>
        <rFont val="宋体"/>
        <family val="0"/>
      </rPr>
      <t>3</t>
    </r>
    <r>
      <rPr>
        <sz val="11"/>
        <color indexed="10"/>
        <rFont val="宋体"/>
        <family val="0"/>
      </rPr>
      <t>.</t>
    </r>
    <r>
      <rPr>
        <sz val="11"/>
        <color indexed="10"/>
        <rFont val="宋体"/>
        <family val="0"/>
      </rPr>
      <t xml:space="preserve">毕业要求指标点达成度：所有支撑该指标点的成绩平均分之和/该指标点所占总分值；
     </t>
    </r>
    <r>
      <rPr>
        <sz val="11"/>
        <color indexed="10"/>
        <rFont val="宋体"/>
        <family val="0"/>
      </rPr>
      <t>4</t>
    </r>
    <r>
      <rPr>
        <sz val="11"/>
        <color indexed="10"/>
        <rFont val="宋体"/>
        <family val="0"/>
      </rPr>
      <t>.</t>
    </r>
    <r>
      <rPr>
        <sz val="11"/>
        <color indexed="10"/>
        <rFont val="宋体"/>
        <family val="0"/>
      </rPr>
      <t xml:space="preserve">课程目标达成度：所有支撑该课程目标的各考核环节的成绩平均分之和/该课程目标所占总分值；
     </t>
    </r>
    <r>
      <rPr>
        <sz val="11"/>
        <color indexed="10"/>
        <rFont val="宋体"/>
        <family val="0"/>
      </rPr>
      <t>5</t>
    </r>
    <r>
      <rPr>
        <sz val="11"/>
        <color indexed="10"/>
        <rFont val="宋体"/>
        <family val="0"/>
      </rPr>
      <t>.</t>
    </r>
    <r>
      <rPr>
        <sz val="11"/>
        <color indexed="10"/>
        <rFont val="宋体"/>
        <family val="0"/>
      </rPr>
      <t xml:space="preserve">课程达成度：课程各考核环节的平均分之和/100；
     </t>
    </r>
    <r>
      <rPr>
        <sz val="11"/>
        <color indexed="10"/>
        <rFont val="宋体"/>
        <family val="0"/>
      </rPr>
      <t>6</t>
    </r>
    <r>
      <rPr>
        <sz val="11"/>
        <color indexed="10"/>
        <rFont val="宋体"/>
        <family val="0"/>
      </rPr>
      <t>.</t>
    </r>
    <r>
      <rPr>
        <sz val="11"/>
        <color indexed="10"/>
        <rFont val="宋体"/>
        <family val="0"/>
      </rPr>
      <t>课程目标与毕业要求指标点的对应关系应与课程大纲、培养方案一致；
     7</t>
    </r>
    <r>
      <rPr>
        <sz val="11"/>
        <color indexed="10"/>
        <rFont val="宋体"/>
        <family val="0"/>
      </rPr>
      <t>.</t>
    </r>
    <r>
      <rPr>
        <sz val="11"/>
        <color indexed="10"/>
        <rFont val="宋体"/>
        <family val="0"/>
      </rPr>
      <t>红色字体打印时可删除。</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</si>
</sst>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Red]\(0.00\)"/>
    <numFmt numFmtId="178" formatCode="0.000_);[Red]\(0.000\)"/>
    <numFmt numFmtId="179" formatCode="0.0_);[Red]\(0.0\)"/>
  </numFmts>
  <fonts count="37">
    <font>
      <sz val="11"/>
      <color theme="1"/>
      <name val="Calibri"/>
      <family val="0"/>
    </font>
    <font>
      <sz val="11"/>
      <color indexed="8"/>
      <name val="宋体"/>
      <family val="0"/>
    </font>
    <font>
      <sz val="9"/>
      <name val="宋体"/>
      <family val="0"/>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8"/>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5" applyNumberFormat="0" applyAlignment="0" applyProtection="0"/>
    <xf numFmtId="0" fontId="29" fillId="2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33" fillId="30" borderId="0" applyNumberFormat="0" applyBorder="0" applyAlignment="0" applyProtection="0"/>
    <xf numFmtId="0" fontId="34" fillId="22" borderId="8" applyNumberFormat="0" applyAlignment="0" applyProtection="0"/>
    <xf numFmtId="0" fontId="35" fillId="31" borderId="5" applyNumberFormat="0" applyAlignment="0" applyProtection="0"/>
    <xf numFmtId="0" fontId="0" fillId="32" borderId="9" applyNumberFormat="0" applyFont="0" applyAlignment="0" applyProtection="0"/>
  </cellStyleXfs>
  <cellXfs count="26">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0" fillId="0" borderId="10" xfId="0" applyFill="1" applyBorder="1" applyAlignment="1">
      <alignment horizontal="center" vertical="center" wrapText="1"/>
    </xf>
    <xf numFmtId="0" fontId="0" fillId="0" borderId="0" xfId="0" applyAlignment="1">
      <alignment vertical="center" wrapText="1"/>
    </xf>
    <xf numFmtId="0" fontId="0" fillId="0" borderId="10" xfId="0" applyFill="1" applyBorder="1"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wrapText="1"/>
    </xf>
    <xf numFmtId="177" fontId="0" fillId="0" borderId="10" xfId="0" applyNumberFormat="1" applyBorder="1" applyAlignment="1">
      <alignment vertical="center"/>
    </xf>
    <xf numFmtId="177" fontId="0" fillId="0" borderId="10" xfId="0" applyNumberFormat="1" applyFill="1" applyBorder="1" applyAlignment="1">
      <alignment vertical="center"/>
    </xf>
    <xf numFmtId="177" fontId="0" fillId="0" borderId="10" xfId="0" applyNumberForma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xf>
    <xf numFmtId="177"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4" xfId="0" applyFont="1" applyBorder="1" applyAlignment="1">
      <alignment horizontal="left" vertical="center" wrapText="1"/>
    </xf>
    <xf numFmtId="0" fontId="0" fillId="0" borderId="14" xfId="0" applyFont="1" applyBorder="1" applyAlignment="1">
      <alignment horizontal="left" vertical="center"/>
    </xf>
    <xf numFmtId="0" fontId="31" fillId="0" borderId="0" xfId="0" applyFont="1" applyAlignment="1">
      <alignment vertical="top" wrapText="1"/>
    </xf>
    <xf numFmtId="0" fontId="31" fillId="0" borderId="0" xfId="0" applyFont="1" applyAlignment="1">
      <alignment vertical="top"/>
    </xf>
    <xf numFmtId="0" fontId="36"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zoomScalePageLayoutView="0" workbookViewId="0" topLeftCell="A25">
      <selection activeCell="A43" sqref="A43:O43"/>
    </sheetView>
  </sheetViews>
  <sheetFormatPr defaultColWidth="9.140625" defaultRowHeight="15"/>
  <cols>
    <col min="1" max="1" width="4.00390625" style="1" customWidth="1"/>
    <col min="2" max="2" width="11.8515625" style="0" customWidth="1"/>
    <col min="3" max="3" width="9.140625" style="0" customWidth="1"/>
    <col min="4" max="5" width="8.57421875" style="0" customWidth="1"/>
    <col min="6" max="6" width="8.57421875" style="8" customWidth="1"/>
    <col min="7" max="14" width="8.57421875" style="0" customWidth="1"/>
  </cols>
  <sheetData>
    <row r="1" spans="1:15" ht="42.75" customHeight="1">
      <c r="A1" s="25" t="s">
        <v>16</v>
      </c>
      <c r="B1" s="25"/>
      <c r="C1" s="25"/>
      <c r="D1" s="25"/>
      <c r="E1" s="25"/>
      <c r="F1" s="25"/>
      <c r="G1" s="25"/>
      <c r="H1" s="25"/>
      <c r="I1" s="25"/>
      <c r="J1" s="25"/>
      <c r="K1" s="25"/>
      <c r="L1" s="25"/>
      <c r="M1" s="25"/>
      <c r="N1" s="25"/>
      <c r="O1" s="25"/>
    </row>
    <row r="2" spans="1:15" ht="42.75" customHeight="1">
      <c r="A2" s="21" t="s">
        <v>24</v>
      </c>
      <c r="B2" s="22"/>
      <c r="C2" s="22"/>
      <c r="D2" s="22"/>
      <c r="E2" s="22"/>
      <c r="F2" s="22"/>
      <c r="G2" s="22"/>
      <c r="H2" s="22"/>
      <c r="I2" s="22"/>
      <c r="J2" s="22"/>
      <c r="K2" s="22"/>
      <c r="L2" s="22"/>
      <c r="M2" s="22"/>
      <c r="N2" s="22"/>
      <c r="O2" s="22"/>
    </row>
    <row r="3" spans="1:15" s="6" customFormat="1" ht="40.5" customHeight="1">
      <c r="A3" s="18" t="s">
        <v>4</v>
      </c>
      <c r="B3" s="18" t="s">
        <v>0</v>
      </c>
      <c r="C3" s="15" t="s">
        <v>1</v>
      </c>
      <c r="D3" s="20" t="s">
        <v>9</v>
      </c>
      <c r="E3" s="20"/>
      <c r="F3" s="20"/>
      <c r="G3" s="20" t="s">
        <v>13</v>
      </c>
      <c r="H3" s="20"/>
      <c r="I3" s="20"/>
      <c r="J3" s="20" t="s">
        <v>14</v>
      </c>
      <c r="K3" s="20"/>
      <c r="L3" s="20"/>
      <c r="M3" s="20" t="s">
        <v>20</v>
      </c>
      <c r="N3" s="20"/>
      <c r="O3" s="18" t="s">
        <v>3</v>
      </c>
    </row>
    <row r="4" spans="1:15" s="6" customFormat="1" ht="13.5">
      <c r="A4" s="18"/>
      <c r="B4" s="18"/>
      <c r="C4" s="16"/>
      <c r="D4" s="20" t="s">
        <v>2</v>
      </c>
      <c r="E4" s="20"/>
      <c r="F4" s="20"/>
      <c r="G4" s="20" t="s">
        <v>11</v>
      </c>
      <c r="H4" s="20"/>
      <c r="I4" s="20"/>
      <c r="J4" s="20" t="s">
        <v>12</v>
      </c>
      <c r="K4" s="20"/>
      <c r="L4" s="20"/>
      <c r="M4" s="20" t="s">
        <v>20</v>
      </c>
      <c r="N4" s="20"/>
      <c r="O4" s="18"/>
    </row>
    <row r="5" spans="1:15" s="6" customFormat="1" ht="13.5">
      <c r="A5" s="18"/>
      <c r="B5" s="18"/>
      <c r="C5" s="16"/>
      <c r="D5" s="10" t="s">
        <v>22</v>
      </c>
      <c r="E5" s="10" t="s">
        <v>19</v>
      </c>
      <c r="F5" s="5" t="s">
        <v>18</v>
      </c>
      <c r="G5" s="5" t="s">
        <v>23</v>
      </c>
      <c r="H5" s="5" t="s">
        <v>17</v>
      </c>
      <c r="I5" s="10" t="s">
        <v>18</v>
      </c>
      <c r="J5" s="11" t="s">
        <v>19</v>
      </c>
      <c r="K5" s="5" t="s">
        <v>17</v>
      </c>
      <c r="L5" s="10" t="s">
        <v>18</v>
      </c>
      <c r="M5" s="10" t="s">
        <v>21</v>
      </c>
      <c r="N5" s="10" t="s">
        <v>20</v>
      </c>
      <c r="O5" s="18"/>
    </row>
    <row r="6" spans="1:15" ht="13.5">
      <c r="A6" s="18"/>
      <c r="B6" s="18"/>
      <c r="C6" s="17"/>
      <c r="D6" s="2">
        <v>5</v>
      </c>
      <c r="E6" s="2">
        <v>5</v>
      </c>
      <c r="F6" s="7">
        <v>15</v>
      </c>
      <c r="G6" s="7">
        <v>3</v>
      </c>
      <c r="H6" s="7">
        <v>15</v>
      </c>
      <c r="I6" s="7">
        <v>15</v>
      </c>
      <c r="J6" s="7">
        <v>4</v>
      </c>
      <c r="K6" s="7">
        <v>9</v>
      </c>
      <c r="L6" s="7">
        <v>20</v>
      </c>
      <c r="M6" s="2">
        <v>3</v>
      </c>
      <c r="N6" s="2">
        <v>6</v>
      </c>
      <c r="O6" s="2">
        <f aca="true" t="shared" si="0" ref="O6:O36">SUM(D6:N6)</f>
        <v>100</v>
      </c>
    </row>
    <row r="7" spans="1:15" ht="13.5">
      <c r="A7" s="9">
        <v>1</v>
      </c>
      <c r="B7" s="2">
        <v>20200120001</v>
      </c>
      <c r="C7" s="2" t="s">
        <v>10</v>
      </c>
      <c r="D7" s="2">
        <v>4.1</v>
      </c>
      <c r="E7" s="2">
        <v>3</v>
      </c>
      <c r="F7" s="7">
        <v>14</v>
      </c>
      <c r="G7" s="2">
        <v>2.2</v>
      </c>
      <c r="H7" s="7">
        <v>12</v>
      </c>
      <c r="I7" s="2">
        <v>14</v>
      </c>
      <c r="J7" s="2">
        <v>3</v>
      </c>
      <c r="K7" s="2">
        <v>7</v>
      </c>
      <c r="L7" s="2">
        <v>16</v>
      </c>
      <c r="M7" s="2">
        <v>2.2</v>
      </c>
      <c r="N7" s="2">
        <v>5</v>
      </c>
      <c r="O7" s="2">
        <f t="shared" si="0"/>
        <v>82.5</v>
      </c>
    </row>
    <row r="8" spans="1:15" ht="13.5">
      <c r="A8" s="9">
        <v>2</v>
      </c>
      <c r="B8" s="2">
        <v>20200120002</v>
      </c>
      <c r="C8" s="2" t="s">
        <v>15</v>
      </c>
      <c r="D8" s="2">
        <v>4.6</v>
      </c>
      <c r="E8" s="2">
        <v>2.2</v>
      </c>
      <c r="F8" s="7">
        <v>13</v>
      </c>
      <c r="G8" s="2">
        <v>3</v>
      </c>
      <c r="H8" s="7">
        <v>13</v>
      </c>
      <c r="I8" s="2">
        <v>12</v>
      </c>
      <c r="J8" s="2">
        <v>2.2</v>
      </c>
      <c r="K8" s="2">
        <v>6</v>
      </c>
      <c r="L8" s="2">
        <v>18</v>
      </c>
      <c r="M8" s="2">
        <v>3</v>
      </c>
      <c r="N8" s="2">
        <v>4.6</v>
      </c>
      <c r="O8" s="2">
        <f t="shared" si="0"/>
        <v>81.6</v>
      </c>
    </row>
    <row r="9" spans="1:15" ht="13.5">
      <c r="A9" s="9">
        <v>3</v>
      </c>
      <c r="B9" s="2">
        <v>20200120003</v>
      </c>
      <c r="C9" s="2"/>
      <c r="D9" s="2">
        <v>5</v>
      </c>
      <c r="E9" s="2">
        <v>4</v>
      </c>
      <c r="F9" s="7">
        <v>15</v>
      </c>
      <c r="G9" s="2">
        <v>3</v>
      </c>
      <c r="H9" s="7">
        <v>15</v>
      </c>
      <c r="I9" s="2">
        <v>14</v>
      </c>
      <c r="J9" s="2">
        <v>4</v>
      </c>
      <c r="K9" s="2">
        <v>7</v>
      </c>
      <c r="L9" s="2">
        <v>17</v>
      </c>
      <c r="M9" s="2">
        <v>3</v>
      </c>
      <c r="N9" s="2">
        <v>4</v>
      </c>
      <c r="O9" s="2">
        <f t="shared" si="0"/>
        <v>91</v>
      </c>
    </row>
    <row r="10" spans="1:15" ht="13.5">
      <c r="A10" s="9">
        <v>4</v>
      </c>
      <c r="B10" s="2">
        <v>20200120004</v>
      </c>
      <c r="C10" s="2"/>
      <c r="D10" s="2">
        <v>4.1</v>
      </c>
      <c r="E10" s="2">
        <v>3.6</v>
      </c>
      <c r="F10" s="7">
        <v>11.3</v>
      </c>
      <c r="G10" s="2">
        <v>2.3</v>
      </c>
      <c r="H10" s="7">
        <v>12.3</v>
      </c>
      <c r="I10" s="2">
        <v>10</v>
      </c>
      <c r="J10" s="2">
        <v>3.6</v>
      </c>
      <c r="K10" s="2">
        <v>8</v>
      </c>
      <c r="L10" s="2">
        <v>16</v>
      </c>
      <c r="M10" s="2">
        <v>3</v>
      </c>
      <c r="N10" s="2">
        <v>5</v>
      </c>
      <c r="O10" s="2">
        <f t="shared" si="0"/>
        <v>79.2</v>
      </c>
    </row>
    <row r="11" spans="1:15" ht="13.5">
      <c r="A11" s="9">
        <v>5</v>
      </c>
      <c r="B11" s="2">
        <v>20200120005</v>
      </c>
      <c r="C11" s="2"/>
      <c r="D11" s="2">
        <v>3.5</v>
      </c>
      <c r="E11" s="2">
        <v>4</v>
      </c>
      <c r="F11" s="7">
        <v>12</v>
      </c>
      <c r="G11" s="2">
        <v>2.5</v>
      </c>
      <c r="H11" s="7">
        <v>8</v>
      </c>
      <c r="I11" s="2">
        <v>14</v>
      </c>
      <c r="J11" s="2">
        <v>4</v>
      </c>
      <c r="K11" s="2">
        <v>7.5</v>
      </c>
      <c r="L11" s="2">
        <v>15</v>
      </c>
      <c r="M11" s="2">
        <v>2.5</v>
      </c>
      <c r="N11" s="2">
        <v>4.8</v>
      </c>
      <c r="O11" s="2">
        <f t="shared" si="0"/>
        <v>77.8</v>
      </c>
    </row>
    <row r="12" spans="1:15" ht="13.5">
      <c r="A12" s="9">
        <v>6</v>
      </c>
      <c r="B12" s="2">
        <v>20200120006</v>
      </c>
      <c r="C12" s="2"/>
      <c r="D12" s="2">
        <v>4.7</v>
      </c>
      <c r="E12" s="2">
        <v>2</v>
      </c>
      <c r="F12" s="7">
        <v>11</v>
      </c>
      <c r="G12" s="2">
        <v>2.6</v>
      </c>
      <c r="H12" s="7">
        <v>11</v>
      </c>
      <c r="I12" s="2">
        <v>14.5</v>
      </c>
      <c r="J12" s="2">
        <v>2</v>
      </c>
      <c r="K12" s="2">
        <v>5.4</v>
      </c>
      <c r="L12" s="2">
        <v>10</v>
      </c>
      <c r="M12" s="2">
        <v>2.6</v>
      </c>
      <c r="N12" s="2">
        <v>4.5</v>
      </c>
      <c r="O12" s="2">
        <f t="shared" si="0"/>
        <v>70.3</v>
      </c>
    </row>
    <row r="13" spans="1:15" ht="13.5">
      <c r="A13" s="9">
        <v>7</v>
      </c>
      <c r="B13" s="2">
        <v>20200120007</v>
      </c>
      <c r="C13" s="2"/>
      <c r="D13" s="2">
        <v>4.9</v>
      </c>
      <c r="E13" s="2">
        <v>2.2</v>
      </c>
      <c r="F13" s="7">
        <v>9</v>
      </c>
      <c r="G13" s="2">
        <v>2.7</v>
      </c>
      <c r="H13" s="7">
        <v>11</v>
      </c>
      <c r="I13" s="2">
        <v>14</v>
      </c>
      <c r="J13" s="2">
        <v>2.2</v>
      </c>
      <c r="K13" s="2">
        <v>5.9</v>
      </c>
      <c r="L13" s="2">
        <v>8</v>
      </c>
      <c r="M13" s="2">
        <v>2.7</v>
      </c>
      <c r="N13" s="2">
        <v>4.2</v>
      </c>
      <c r="O13" s="2">
        <f t="shared" si="0"/>
        <v>66.8</v>
      </c>
    </row>
    <row r="14" spans="1:15" ht="13.5">
      <c r="A14" s="9">
        <v>8</v>
      </c>
      <c r="B14" s="2">
        <v>20200120008</v>
      </c>
      <c r="C14" s="2"/>
      <c r="D14" s="2">
        <v>3.8</v>
      </c>
      <c r="E14" s="2">
        <v>3.9</v>
      </c>
      <c r="F14" s="7">
        <v>10</v>
      </c>
      <c r="G14" s="2">
        <v>2.1</v>
      </c>
      <c r="H14" s="7">
        <v>10</v>
      </c>
      <c r="I14" s="2">
        <v>12.6</v>
      </c>
      <c r="J14" s="2">
        <v>3.9</v>
      </c>
      <c r="K14" s="2">
        <v>5.7</v>
      </c>
      <c r="L14" s="2">
        <v>16</v>
      </c>
      <c r="M14" s="2">
        <v>2.1</v>
      </c>
      <c r="N14" s="2">
        <v>4.6</v>
      </c>
      <c r="O14" s="2">
        <f t="shared" si="0"/>
        <v>74.69999999999999</v>
      </c>
    </row>
    <row r="15" spans="1:15" ht="13.5">
      <c r="A15" s="9">
        <v>9</v>
      </c>
      <c r="B15" s="2">
        <v>20200120009</v>
      </c>
      <c r="C15" s="2"/>
      <c r="D15" s="2">
        <v>5</v>
      </c>
      <c r="E15" s="2">
        <v>5</v>
      </c>
      <c r="F15" s="7">
        <v>14</v>
      </c>
      <c r="G15" s="2">
        <v>2.5</v>
      </c>
      <c r="H15" s="7">
        <v>14</v>
      </c>
      <c r="I15" s="2">
        <v>14</v>
      </c>
      <c r="J15" s="2">
        <v>3.6</v>
      </c>
      <c r="K15" s="2">
        <v>8</v>
      </c>
      <c r="L15" s="2">
        <v>18</v>
      </c>
      <c r="M15" s="2">
        <v>3</v>
      </c>
      <c r="N15" s="2">
        <v>6</v>
      </c>
      <c r="O15" s="2">
        <f t="shared" si="0"/>
        <v>93.1</v>
      </c>
    </row>
    <row r="16" spans="1:15" ht="13.5">
      <c r="A16" s="9">
        <v>10</v>
      </c>
      <c r="B16" s="2">
        <v>20200120010</v>
      </c>
      <c r="C16" s="2"/>
      <c r="D16" s="2">
        <v>2.5</v>
      </c>
      <c r="E16" s="2">
        <v>3.8</v>
      </c>
      <c r="F16" s="7">
        <v>10.6</v>
      </c>
      <c r="G16" s="2">
        <v>2.1</v>
      </c>
      <c r="H16" s="7">
        <v>10.6</v>
      </c>
      <c r="I16" s="2">
        <v>3</v>
      </c>
      <c r="J16" s="2">
        <v>3</v>
      </c>
      <c r="K16" s="2">
        <v>8.1</v>
      </c>
      <c r="L16" s="2">
        <v>18</v>
      </c>
      <c r="M16" s="2">
        <v>2.1</v>
      </c>
      <c r="N16" s="2">
        <v>5.8</v>
      </c>
      <c r="O16" s="2">
        <f t="shared" si="0"/>
        <v>69.60000000000001</v>
      </c>
    </row>
    <row r="17" spans="1:15" ht="13.5">
      <c r="A17" s="9">
        <v>11</v>
      </c>
      <c r="B17" s="2">
        <v>20200120011</v>
      </c>
      <c r="C17" s="2"/>
      <c r="D17" s="2">
        <v>4.6</v>
      </c>
      <c r="E17" s="2">
        <v>3.9</v>
      </c>
      <c r="F17" s="7">
        <v>14</v>
      </c>
      <c r="G17" s="2">
        <v>2.1</v>
      </c>
      <c r="H17" s="7">
        <v>14</v>
      </c>
      <c r="I17" s="2">
        <v>12.6</v>
      </c>
      <c r="J17" s="2">
        <v>3</v>
      </c>
      <c r="K17" s="2">
        <v>8.1</v>
      </c>
      <c r="L17" s="2">
        <v>18.9</v>
      </c>
      <c r="M17" s="2">
        <v>2.1</v>
      </c>
      <c r="N17" s="2">
        <v>4.8</v>
      </c>
      <c r="O17" s="2">
        <f t="shared" si="0"/>
        <v>88.1</v>
      </c>
    </row>
    <row r="18" spans="1:15" ht="13.5">
      <c r="A18" s="9">
        <v>12</v>
      </c>
      <c r="B18" s="2">
        <v>20200120012</v>
      </c>
      <c r="C18" s="2"/>
      <c r="D18" s="2">
        <v>3.8</v>
      </c>
      <c r="E18" s="2">
        <v>3.7</v>
      </c>
      <c r="F18" s="7">
        <v>12</v>
      </c>
      <c r="G18" s="2">
        <v>2.5</v>
      </c>
      <c r="H18" s="7">
        <v>14.5</v>
      </c>
      <c r="I18" s="2">
        <v>11</v>
      </c>
      <c r="J18" s="2">
        <v>3.7</v>
      </c>
      <c r="K18" s="2">
        <v>8.5</v>
      </c>
      <c r="L18" s="2">
        <v>16</v>
      </c>
      <c r="M18" s="2">
        <v>2.5</v>
      </c>
      <c r="N18" s="2">
        <v>4.6</v>
      </c>
      <c r="O18" s="2">
        <f t="shared" si="0"/>
        <v>82.8</v>
      </c>
    </row>
    <row r="19" spans="1:15" ht="13.5">
      <c r="A19" s="9">
        <v>13</v>
      </c>
      <c r="B19" s="2">
        <v>20200120013</v>
      </c>
      <c r="C19" s="2"/>
      <c r="D19" s="2">
        <v>3.4</v>
      </c>
      <c r="E19" s="2">
        <v>2</v>
      </c>
      <c r="F19" s="7">
        <v>15</v>
      </c>
      <c r="G19" s="2">
        <v>2</v>
      </c>
      <c r="H19" s="7">
        <v>15</v>
      </c>
      <c r="I19" s="2">
        <v>15</v>
      </c>
      <c r="J19" s="2">
        <v>2</v>
      </c>
      <c r="K19" s="2">
        <v>8</v>
      </c>
      <c r="L19" s="2">
        <v>15</v>
      </c>
      <c r="M19" s="2">
        <v>2</v>
      </c>
      <c r="N19" s="2">
        <v>4.4</v>
      </c>
      <c r="O19" s="2">
        <f t="shared" si="0"/>
        <v>83.80000000000001</v>
      </c>
    </row>
    <row r="20" spans="1:15" ht="13.5">
      <c r="A20" s="9">
        <v>14</v>
      </c>
      <c r="B20" s="2">
        <v>20200120014</v>
      </c>
      <c r="C20" s="2"/>
      <c r="D20" s="2">
        <v>4.9</v>
      </c>
      <c r="E20" s="2">
        <v>3</v>
      </c>
      <c r="F20" s="7">
        <v>8</v>
      </c>
      <c r="G20" s="2">
        <v>2.7</v>
      </c>
      <c r="H20" s="7">
        <v>12</v>
      </c>
      <c r="I20" s="2">
        <v>3</v>
      </c>
      <c r="J20" s="2">
        <v>3</v>
      </c>
      <c r="K20" s="2">
        <v>7.7</v>
      </c>
      <c r="L20" s="2">
        <v>16.5</v>
      </c>
      <c r="M20" s="2">
        <v>2.7</v>
      </c>
      <c r="N20" s="2">
        <v>5.4</v>
      </c>
      <c r="O20" s="2">
        <f t="shared" si="0"/>
        <v>68.9</v>
      </c>
    </row>
    <row r="21" spans="1:15" ht="13.5">
      <c r="A21" s="9">
        <v>15</v>
      </c>
      <c r="B21" s="2">
        <v>20200120015</v>
      </c>
      <c r="C21" s="2"/>
      <c r="D21" s="2">
        <v>3.3</v>
      </c>
      <c r="E21" s="2">
        <v>4</v>
      </c>
      <c r="F21" s="7">
        <v>12.3</v>
      </c>
      <c r="G21" s="2">
        <v>2</v>
      </c>
      <c r="H21" s="7">
        <v>8</v>
      </c>
      <c r="I21" s="2">
        <v>9</v>
      </c>
      <c r="J21" s="2">
        <v>3</v>
      </c>
      <c r="K21" s="2">
        <v>9</v>
      </c>
      <c r="L21" s="2">
        <v>8</v>
      </c>
      <c r="M21" s="2">
        <v>2</v>
      </c>
      <c r="N21" s="2">
        <v>5.9</v>
      </c>
      <c r="O21" s="2">
        <f t="shared" si="0"/>
        <v>66.5</v>
      </c>
    </row>
    <row r="22" spans="1:15" ht="13.5">
      <c r="A22" s="9">
        <v>16</v>
      </c>
      <c r="B22" s="2">
        <v>20200120016</v>
      </c>
      <c r="C22" s="2"/>
      <c r="D22" s="2">
        <v>2.8</v>
      </c>
      <c r="E22" s="2">
        <v>3</v>
      </c>
      <c r="F22" s="7">
        <v>14</v>
      </c>
      <c r="G22" s="2">
        <v>1</v>
      </c>
      <c r="H22" s="7">
        <v>14</v>
      </c>
      <c r="I22" s="2">
        <v>14</v>
      </c>
      <c r="J22" s="2">
        <v>3</v>
      </c>
      <c r="K22" s="2">
        <v>6</v>
      </c>
      <c r="L22" s="2">
        <v>16</v>
      </c>
      <c r="M22" s="2">
        <v>1</v>
      </c>
      <c r="N22" s="2">
        <v>5.7</v>
      </c>
      <c r="O22" s="2">
        <f t="shared" si="0"/>
        <v>80.5</v>
      </c>
    </row>
    <row r="23" spans="1:15" ht="13.5">
      <c r="A23" s="9">
        <v>17</v>
      </c>
      <c r="B23" s="2">
        <v>20200120017</v>
      </c>
      <c r="C23" s="2"/>
      <c r="D23" s="2">
        <v>3.3</v>
      </c>
      <c r="E23" s="2">
        <v>2.6</v>
      </c>
      <c r="F23" s="7">
        <v>14</v>
      </c>
      <c r="G23" s="2">
        <v>2</v>
      </c>
      <c r="H23" s="7">
        <v>11.5</v>
      </c>
      <c r="I23" s="2">
        <v>12</v>
      </c>
      <c r="J23" s="2">
        <v>2.6</v>
      </c>
      <c r="K23" s="2">
        <v>8</v>
      </c>
      <c r="L23" s="2">
        <v>18</v>
      </c>
      <c r="M23" s="2">
        <v>2</v>
      </c>
      <c r="N23" s="2">
        <v>4.3</v>
      </c>
      <c r="O23" s="2">
        <f t="shared" si="0"/>
        <v>80.3</v>
      </c>
    </row>
    <row r="24" spans="1:15" ht="13.5">
      <c r="A24" s="9">
        <v>18</v>
      </c>
      <c r="B24" s="2">
        <v>20200120018</v>
      </c>
      <c r="C24" s="2"/>
      <c r="D24" s="2">
        <v>4.7</v>
      </c>
      <c r="E24" s="2">
        <v>3</v>
      </c>
      <c r="F24" s="7">
        <v>12.6</v>
      </c>
      <c r="G24" s="2">
        <v>2.3</v>
      </c>
      <c r="H24" s="7">
        <v>12.6</v>
      </c>
      <c r="I24" s="2">
        <v>12.1</v>
      </c>
      <c r="J24" s="2">
        <v>3</v>
      </c>
      <c r="K24" s="2">
        <v>8.3</v>
      </c>
      <c r="L24" s="2">
        <v>18</v>
      </c>
      <c r="M24" s="2">
        <v>2.3</v>
      </c>
      <c r="N24" s="2">
        <v>3.3</v>
      </c>
      <c r="O24" s="2">
        <f t="shared" si="0"/>
        <v>82.2</v>
      </c>
    </row>
    <row r="25" spans="1:15" ht="13.5">
      <c r="A25" s="9">
        <v>19</v>
      </c>
      <c r="B25" s="2">
        <v>20200120019</v>
      </c>
      <c r="C25" s="2"/>
      <c r="D25" s="2">
        <v>3.9</v>
      </c>
      <c r="E25" s="2">
        <v>3.8</v>
      </c>
      <c r="F25" s="7">
        <v>13.6</v>
      </c>
      <c r="G25" s="2">
        <v>2</v>
      </c>
      <c r="H25" s="7">
        <v>13.6</v>
      </c>
      <c r="I25" s="2">
        <v>9.1</v>
      </c>
      <c r="J25" s="2">
        <v>3</v>
      </c>
      <c r="K25" s="2">
        <v>8.5</v>
      </c>
      <c r="L25" s="2">
        <v>17</v>
      </c>
      <c r="M25" s="2">
        <v>2</v>
      </c>
      <c r="N25" s="2">
        <v>5</v>
      </c>
      <c r="O25" s="2">
        <f t="shared" si="0"/>
        <v>81.5</v>
      </c>
    </row>
    <row r="26" spans="1:15" ht="13.5">
      <c r="A26" s="9">
        <v>20</v>
      </c>
      <c r="B26" s="2">
        <v>20200120020</v>
      </c>
      <c r="C26" s="2"/>
      <c r="D26" s="2">
        <v>2.2</v>
      </c>
      <c r="E26" s="2">
        <v>2.6</v>
      </c>
      <c r="F26" s="7">
        <v>14</v>
      </c>
      <c r="G26" s="2">
        <v>2.5</v>
      </c>
      <c r="H26" s="7">
        <v>13</v>
      </c>
      <c r="I26" s="2">
        <v>13.6</v>
      </c>
      <c r="J26" s="2">
        <v>2.6</v>
      </c>
      <c r="K26" s="2">
        <v>8.5</v>
      </c>
      <c r="L26" s="2">
        <v>16</v>
      </c>
      <c r="M26" s="2">
        <v>2.5</v>
      </c>
      <c r="N26" s="2">
        <v>4.5</v>
      </c>
      <c r="O26" s="2">
        <f t="shared" si="0"/>
        <v>82</v>
      </c>
    </row>
    <row r="27" spans="1:15" ht="13.5">
      <c r="A27" s="9">
        <v>21</v>
      </c>
      <c r="B27" s="2">
        <v>20200120021</v>
      </c>
      <c r="C27" s="2"/>
      <c r="D27" s="2">
        <v>5</v>
      </c>
      <c r="E27" s="2">
        <v>2.6</v>
      </c>
      <c r="F27" s="7">
        <v>13.6</v>
      </c>
      <c r="G27" s="2">
        <v>2.7</v>
      </c>
      <c r="H27" s="2">
        <v>12.6</v>
      </c>
      <c r="I27" s="2">
        <v>8</v>
      </c>
      <c r="J27" s="2">
        <v>2.6</v>
      </c>
      <c r="K27" s="2">
        <v>8.7</v>
      </c>
      <c r="L27" s="2">
        <v>15</v>
      </c>
      <c r="M27" s="2">
        <v>2.7</v>
      </c>
      <c r="N27" s="2">
        <v>3</v>
      </c>
      <c r="O27" s="2">
        <f t="shared" si="0"/>
        <v>76.5</v>
      </c>
    </row>
    <row r="28" spans="1:15" ht="13.5">
      <c r="A28" s="9">
        <v>22</v>
      </c>
      <c r="B28" s="2">
        <v>20200120022</v>
      </c>
      <c r="C28" s="2"/>
      <c r="D28" s="2">
        <v>2.3</v>
      </c>
      <c r="E28" s="2">
        <v>3.9</v>
      </c>
      <c r="F28" s="7">
        <v>12.8</v>
      </c>
      <c r="G28" s="2">
        <v>2.1</v>
      </c>
      <c r="H28" s="2">
        <v>11</v>
      </c>
      <c r="I28" s="2">
        <v>11.9</v>
      </c>
      <c r="J28" s="2">
        <v>3</v>
      </c>
      <c r="K28" s="2">
        <v>8.1</v>
      </c>
      <c r="L28" s="2">
        <v>18</v>
      </c>
      <c r="M28" s="2">
        <v>2.1</v>
      </c>
      <c r="N28" s="2">
        <v>4</v>
      </c>
      <c r="O28" s="2">
        <f t="shared" si="0"/>
        <v>79.19999999999999</v>
      </c>
    </row>
    <row r="29" spans="1:15" ht="13.5">
      <c r="A29" s="9">
        <v>23</v>
      </c>
      <c r="B29" s="2">
        <v>20200120023</v>
      </c>
      <c r="C29" s="2"/>
      <c r="D29" s="2">
        <v>1.9</v>
      </c>
      <c r="E29" s="2">
        <v>3.8</v>
      </c>
      <c r="F29" s="7">
        <v>14</v>
      </c>
      <c r="G29" s="2">
        <v>1.5</v>
      </c>
      <c r="H29" s="2">
        <v>15</v>
      </c>
      <c r="I29" s="2">
        <v>11.9</v>
      </c>
      <c r="J29" s="2">
        <v>3.8</v>
      </c>
      <c r="K29" s="2">
        <v>7.5</v>
      </c>
      <c r="L29" s="2">
        <v>17</v>
      </c>
      <c r="M29" s="2">
        <v>1.5</v>
      </c>
      <c r="N29" s="2">
        <v>5</v>
      </c>
      <c r="O29" s="2">
        <f t="shared" si="0"/>
        <v>82.9</v>
      </c>
    </row>
    <row r="30" spans="1:15" ht="13.5">
      <c r="A30" s="9">
        <v>24</v>
      </c>
      <c r="B30" s="2">
        <v>20200120024</v>
      </c>
      <c r="C30" s="2"/>
      <c r="D30" s="2">
        <v>2.2</v>
      </c>
      <c r="E30" s="2">
        <v>3.6</v>
      </c>
      <c r="F30" s="7">
        <v>12.3</v>
      </c>
      <c r="G30" s="2">
        <v>2.1</v>
      </c>
      <c r="H30" s="2">
        <v>12</v>
      </c>
      <c r="I30" s="2">
        <v>4</v>
      </c>
      <c r="J30" s="2">
        <v>3</v>
      </c>
      <c r="K30" s="2">
        <v>6.1</v>
      </c>
      <c r="L30" s="2">
        <v>15.5</v>
      </c>
      <c r="M30" s="2">
        <v>2.1</v>
      </c>
      <c r="N30" s="2">
        <v>3</v>
      </c>
      <c r="O30" s="2">
        <f t="shared" si="0"/>
        <v>65.9</v>
      </c>
    </row>
    <row r="31" spans="1:15" ht="13.5">
      <c r="A31" s="9">
        <v>25</v>
      </c>
      <c r="B31" s="2">
        <v>20200120025</v>
      </c>
      <c r="C31" s="2"/>
      <c r="D31" s="2">
        <v>3.6</v>
      </c>
      <c r="E31" s="2">
        <v>3</v>
      </c>
      <c r="F31" s="7">
        <v>12.9</v>
      </c>
      <c r="G31" s="2">
        <v>2.3</v>
      </c>
      <c r="H31" s="2">
        <v>13</v>
      </c>
      <c r="I31" s="2">
        <v>14.6</v>
      </c>
      <c r="J31" s="2">
        <v>3</v>
      </c>
      <c r="K31" s="2">
        <v>7.3</v>
      </c>
      <c r="L31" s="2">
        <v>18</v>
      </c>
      <c r="M31" s="2">
        <v>2.3</v>
      </c>
      <c r="N31" s="2">
        <v>4</v>
      </c>
      <c r="O31" s="2">
        <f t="shared" si="0"/>
        <v>83.99999999999999</v>
      </c>
    </row>
    <row r="32" spans="1:15" ht="13.5">
      <c r="A32" s="9">
        <v>26</v>
      </c>
      <c r="B32" s="2">
        <v>20200120026</v>
      </c>
      <c r="C32" s="2"/>
      <c r="D32" s="2">
        <v>3.6</v>
      </c>
      <c r="E32" s="2">
        <v>3</v>
      </c>
      <c r="F32" s="7">
        <v>12.6</v>
      </c>
      <c r="G32" s="2">
        <v>2.5</v>
      </c>
      <c r="H32" s="7">
        <v>12.6</v>
      </c>
      <c r="I32" s="2">
        <v>6</v>
      </c>
      <c r="J32" s="2">
        <v>3</v>
      </c>
      <c r="K32" s="2">
        <v>8.5</v>
      </c>
      <c r="L32" s="2">
        <v>14</v>
      </c>
      <c r="M32" s="2">
        <v>2.5</v>
      </c>
      <c r="N32" s="2">
        <v>5</v>
      </c>
      <c r="O32" s="2">
        <f t="shared" si="0"/>
        <v>73.3</v>
      </c>
    </row>
    <row r="33" spans="1:15" ht="13.5">
      <c r="A33" s="9">
        <v>27</v>
      </c>
      <c r="B33" s="2">
        <v>20200120027</v>
      </c>
      <c r="C33" s="2"/>
      <c r="D33" s="2">
        <v>4.9</v>
      </c>
      <c r="E33" s="2">
        <v>3.6</v>
      </c>
      <c r="F33" s="7">
        <v>14</v>
      </c>
      <c r="G33" s="2">
        <v>2.6</v>
      </c>
      <c r="H33" s="2">
        <v>12</v>
      </c>
      <c r="I33" s="2">
        <v>11</v>
      </c>
      <c r="J33" s="2">
        <v>3.6</v>
      </c>
      <c r="K33" s="2">
        <v>8.6</v>
      </c>
      <c r="L33" s="2">
        <v>12</v>
      </c>
      <c r="M33" s="2">
        <v>2.6</v>
      </c>
      <c r="N33" s="2">
        <v>4.6</v>
      </c>
      <c r="O33" s="2">
        <f t="shared" si="0"/>
        <v>79.5</v>
      </c>
    </row>
    <row r="34" spans="1:15" ht="13.5">
      <c r="A34" s="9">
        <v>28</v>
      </c>
      <c r="B34" s="2">
        <v>20200120028</v>
      </c>
      <c r="C34" s="2"/>
      <c r="D34" s="2">
        <v>4.9</v>
      </c>
      <c r="E34" s="2">
        <v>3.8</v>
      </c>
      <c r="F34" s="7">
        <v>14</v>
      </c>
      <c r="G34" s="2">
        <v>2.7</v>
      </c>
      <c r="H34" s="2">
        <v>13</v>
      </c>
      <c r="I34" s="2">
        <v>15</v>
      </c>
      <c r="J34" s="2">
        <v>3.8</v>
      </c>
      <c r="K34" s="2">
        <v>8.7</v>
      </c>
      <c r="L34" s="2">
        <v>13</v>
      </c>
      <c r="M34" s="2">
        <v>2.7</v>
      </c>
      <c r="N34" s="2">
        <v>5</v>
      </c>
      <c r="O34" s="2">
        <f t="shared" si="0"/>
        <v>86.6</v>
      </c>
    </row>
    <row r="35" spans="1:15" ht="13.5">
      <c r="A35" s="9">
        <v>29</v>
      </c>
      <c r="B35" s="2">
        <v>20200120029</v>
      </c>
      <c r="C35" s="2"/>
      <c r="D35" s="2">
        <v>2.2</v>
      </c>
      <c r="E35" s="2">
        <v>3.9</v>
      </c>
      <c r="F35" s="7">
        <v>8</v>
      </c>
      <c r="G35" s="2">
        <v>2.1</v>
      </c>
      <c r="H35" s="2">
        <v>7.6</v>
      </c>
      <c r="I35" s="2">
        <v>12</v>
      </c>
      <c r="J35" s="2">
        <v>3.9</v>
      </c>
      <c r="K35" s="2">
        <v>8.1</v>
      </c>
      <c r="L35" s="2">
        <v>16</v>
      </c>
      <c r="M35" s="2">
        <v>2.1</v>
      </c>
      <c r="N35" s="2">
        <v>4</v>
      </c>
      <c r="O35" s="2">
        <f t="shared" si="0"/>
        <v>69.89999999999999</v>
      </c>
    </row>
    <row r="36" spans="1:15" ht="13.5">
      <c r="A36" s="9">
        <v>30</v>
      </c>
      <c r="B36" s="2">
        <v>20200120030</v>
      </c>
      <c r="C36" s="2"/>
      <c r="D36" s="2">
        <v>4.9</v>
      </c>
      <c r="E36" s="2">
        <v>3.9</v>
      </c>
      <c r="F36" s="7">
        <v>13</v>
      </c>
      <c r="G36" s="2">
        <v>1.2</v>
      </c>
      <c r="H36" s="7">
        <v>13</v>
      </c>
      <c r="I36" s="2">
        <v>13</v>
      </c>
      <c r="J36" s="2">
        <v>3.9</v>
      </c>
      <c r="K36" s="2">
        <v>5.2</v>
      </c>
      <c r="L36" s="2">
        <v>15</v>
      </c>
      <c r="M36" s="2">
        <v>1.2</v>
      </c>
      <c r="N36" s="2">
        <v>5</v>
      </c>
      <c r="O36" s="2">
        <f t="shared" si="0"/>
        <v>79.3</v>
      </c>
    </row>
    <row r="37" spans="1:15" ht="13.5">
      <c r="A37" s="18" t="s">
        <v>5</v>
      </c>
      <c r="B37" s="18"/>
      <c r="C37" s="18"/>
      <c r="D37" s="12">
        <f aca="true" t="shared" si="1" ref="D37:O37">AVERAGE(D7:D36)</f>
        <v>3.8200000000000003</v>
      </c>
      <c r="E37" s="12">
        <f t="shared" si="1"/>
        <v>3.3466666666666662</v>
      </c>
      <c r="F37" s="13">
        <f t="shared" si="1"/>
        <v>12.553333333333335</v>
      </c>
      <c r="G37" s="12">
        <f t="shared" si="1"/>
        <v>2.2633333333333336</v>
      </c>
      <c r="H37" s="12">
        <f t="shared" si="1"/>
        <v>12.23</v>
      </c>
      <c r="I37" s="12">
        <f t="shared" si="1"/>
        <v>11.363333333333333</v>
      </c>
      <c r="J37" s="12">
        <f t="shared" si="1"/>
        <v>3.1333333333333333</v>
      </c>
      <c r="K37" s="12">
        <f t="shared" si="1"/>
        <v>7.533333333333331</v>
      </c>
      <c r="L37" s="12">
        <f t="shared" si="1"/>
        <v>15.496666666666666</v>
      </c>
      <c r="M37" s="12">
        <f t="shared" si="1"/>
        <v>2.3033333333333337</v>
      </c>
      <c r="N37" s="12">
        <f t="shared" si="1"/>
        <v>4.633333333333334</v>
      </c>
      <c r="O37" s="12">
        <f t="shared" si="1"/>
        <v>78.67666666666669</v>
      </c>
    </row>
    <row r="38" spans="1:15" s="1" customFormat="1" ht="13.5">
      <c r="A38" s="18" t="s">
        <v>6</v>
      </c>
      <c r="B38" s="18"/>
      <c r="C38" s="18"/>
      <c r="D38" s="19">
        <f>SUM(D37:F37)/SUM(D6:F6)</f>
        <v>0.7888</v>
      </c>
      <c r="E38" s="19"/>
      <c r="F38" s="19"/>
      <c r="G38" s="19">
        <f>SUM(G37:I37)/SUM(G6:I6)</f>
        <v>0.7835353535353536</v>
      </c>
      <c r="H38" s="19"/>
      <c r="I38" s="19"/>
      <c r="J38" s="19">
        <f>SUM(J37:L37)/SUM(J6:L6)</f>
        <v>0.7928282828282828</v>
      </c>
      <c r="K38" s="19"/>
      <c r="L38" s="19"/>
      <c r="M38" s="19">
        <f>SUM(M37:N37)/SUM(M6:N6)</f>
        <v>0.7707407407407408</v>
      </c>
      <c r="N38" s="19"/>
      <c r="O38" s="14"/>
    </row>
    <row r="39" spans="1:15" s="1" customFormat="1" ht="13.5">
      <c r="A39" s="18" t="s">
        <v>7</v>
      </c>
      <c r="B39" s="18"/>
      <c r="C39" s="18"/>
      <c r="D39" s="19">
        <f>SUM(D37:F37)/SUM(D6:F6)</f>
        <v>0.7888</v>
      </c>
      <c r="E39" s="19"/>
      <c r="F39" s="19"/>
      <c r="G39" s="19">
        <f>SUM(G37:I37)/SUM(G6:I6)</f>
        <v>0.7835353535353536</v>
      </c>
      <c r="H39" s="19"/>
      <c r="I39" s="19"/>
      <c r="J39" s="19">
        <f>SUM(J37:L37)/SUM(J6:L6)</f>
        <v>0.7928282828282828</v>
      </c>
      <c r="K39" s="19"/>
      <c r="L39" s="19"/>
      <c r="M39" s="19">
        <f>SUM(M37:N37)/SUM(M6:N6)</f>
        <v>0.7707407407407408</v>
      </c>
      <c r="N39" s="19"/>
      <c r="O39" s="14"/>
    </row>
    <row r="40" spans="1:15" ht="13.5">
      <c r="A40" s="18" t="s">
        <v>8</v>
      </c>
      <c r="B40" s="18"/>
      <c r="C40" s="18"/>
      <c r="D40" s="19">
        <f>O37/100</f>
        <v>0.786766666666667</v>
      </c>
      <c r="E40" s="19"/>
      <c r="F40" s="19"/>
      <c r="G40" s="19"/>
      <c r="H40" s="19"/>
      <c r="I40" s="19"/>
      <c r="J40" s="19"/>
      <c r="K40" s="19"/>
      <c r="L40" s="19"/>
      <c r="M40" s="19"/>
      <c r="N40" s="19"/>
      <c r="O40" s="19"/>
    </row>
    <row r="43" spans="1:15" ht="143.25" customHeight="1">
      <c r="A43" s="23" t="s">
        <v>25</v>
      </c>
      <c r="B43" s="24"/>
      <c r="C43" s="24"/>
      <c r="D43" s="24"/>
      <c r="E43" s="24"/>
      <c r="F43" s="24"/>
      <c r="G43" s="24"/>
      <c r="H43" s="24"/>
      <c r="I43" s="24"/>
      <c r="J43" s="24"/>
      <c r="K43" s="24"/>
      <c r="L43" s="24"/>
      <c r="M43" s="24"/>
      <c r="N43" s="24"/>
      <c r="O43" s="24"/>
    </row>
    <row r="44" spans="1:13" ht="13.5">
      <c r="A44" s="3"/>
      <c r="B44" s="4"/>
      <c r="C44" s="4"/>
      <c r="D44" s="4"/>
      <c r="E44" s="4"/>
      <c r="F44" s="4"/>
      <c r="G44" s="4"/>
      <c r="H44" s="4"/>
      <c r="I44" s="4"/>
      <c r="J44" s="4"/>
      <c r="K44" s="4"/>
      <c r="L44" s="4"/>
      <c r="M44" s="4"/>
    </row>
  </sheetData>
  <sheetProtection/>
  <mergeCells count="28">
    <mergeCell ref="A2:O2"/>
    <mergeCell ref="A43:O43"/>
    <mergeCell ref="A1:O1"/>
    <mergeCell ref="M4:N4"/>
    <mergeCell ref="M3:N3"/>
    <mergeCell ref="G4:I4"/>
    <mergeCell ref="A39:C39"/>
    <mergeCell ref="A37:C37"/>
    <mergeCell ref="O3:O5"/>
    <mergeCell ref="A3:A6"/>
    <mergeCell ref="A40:C40"/>
    <mergeCell ref="D39:F39"/>
    <mergeCell ref="D40:O40"/>
    <mergeCell ref="J38:L38"/>
    <mergeCell ref="J4:L4"/>
    <mergeCell ref="D3:F3"/>
    <mergeCell ref="D4:F4"/>
    <mergeCell ref="J3:L3"/>
    <mergeCell ref="C3:C6"/>
    <mergeCell ref="A38:C38"/>
    <mergeCell ref="B3:B6"/>
    <mergeCell ref="M39:N39"/>
    <mergeCell ref="G39:I39"/>
    <mergeCell ref="J39:L39"/>
    <mergeCell ref="D38:F38"/>
    <mergeCell ref="G3:I3"/>
    <mergeCell ref="M38:N38"/>
    <mergeCell ref="G38:I38"/>
  </mergeCells>
  <printOptions/>
  <pageMargins left="0.7" right="0.7" top="0.75" bottom="0.75" header="0.3" footer="0.3"/>
  <pageSetup horizontalDpi="200" verticalDpi="200" orientation="landscape" paperSize="9" r:id="rId1"/>
  <ignoredErrors>
    <ignoredError sqref="D37:N37 D38:N3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2021-03-05T09:21:00Z</dcterms:modified>
  <cp:category/>
  <cp:version/>
  <cp:contentType/>
  <cp:contentStatus/>
</cp:coreProperties>
</file>